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<sst xmlns="http://schemas.openxmlformats.org/spreadsheetml/2006/main" count="91" uniqueCount="74">
  <si>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</si>
  <si>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</si>
  <si>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</si>
  <si>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</si>
  <si>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</si>
  <si>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</si>
  <si>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</si>
  <si>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</si>
  <si>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</si>
  <si>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</si>
  <si>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</si>
  <si>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</si>
  <si>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</si>
  <si>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</si>
  <si>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</si>
  <si>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</si>
  <si>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</si>
  <si>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</si>
  <si>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</si>
  <si>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</si>
  <si>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</si>
  <si>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</si>
  <si>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</si>
  <si>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</si>
  <si>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</si>
  <si>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</si>
  <si>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</si>
  <si>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</si>
  <si>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</si>
  <si>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Mr. Harish Kumar</t>
  </si>
  <si>
    <t>Principal</t>
  </si>
  <si>
    <t>Mr. Jyotirmaya Joshi</t>
  </si>
  <si>
    <t>PGT Comp. Sc.</t>
  </si>
  <si>
    <t>PGT History</t>
  </si>
  <si>
    <t>Mr.  Rajeev Batham</t>
  </si>
  <si>
    <t>PGT(Physics)</t>
  </si>
  <si>
    <t>PGT (Eco)</t>
  </si>
  <si>
    <t>Mr. Manoj Singh Khati</t>
  </si>
  <si>
    <t>PGT (Math)</t>
  </si>
  <si>
    <t>PGT Hindi</t>
  </si>
  <si>
    <t>PGT (English)</t>
  </si>
  <si>
    <t>Vacant</t>
  </si>
  <si>
    <t>Mr. Kanhaiya Lal</t>
  </si>
  <si>
    <t>TGT WE</t>
  </si>
  <si>
    <t>Ms. Himani Uniyal</t>
  </si>
  <si>
    <t>TGT Eng</t>
  </si>
  <si>
    <t>Mr Narendra Singh Routela</t>
  </si>
  <si>
    <t>TGT P&amp; HE</t>
  </si>
  <si>
    <t>Mr. Nagendra Nath Mishra</t>
  </si>
  <si>
    <t>TGT (Lib)</t>
  </si>
  <si>
    <t>PRT</t>
  </si>
  <si>
    <t>Ms. Vimla</t>
  </si>
  <si>
    <t>Mr. Pankaj Kumar</t>
  </si>
  <si>
    <t>Mr. Sanjay Singh Nitwal</t>
  </si>
  <si>
    <t>Lab Attd.</t>
  </si>
  <si>
    <t>Gr. D Emp.</t>
  </si>
  <si>
    <t>Mr. Vishva Bandhu Gupta</t>
  </si>
  <si>
    <t>TGT (ART)</t>
  </si>
  <si>
    <t>TGT SKT</t>
  </si>
  <si>
    <t xml:space="preserve">Mr. Deepak Chandra </t>
  </si>
  <si>
    <t>UDC</t>
  </si>
  <si>
    <t>LDC</t>
  </si>
  <si>
    <t>PGT (Geography)</t>
  </si>
  <si>
    <t>PGT (BIOLOGY)</t>
  </si>
  <si>
    <t>Mrs. NIDHI CHAND</t>
  </si>
  <si>
    <t>Mr. Shiv Kumar</t>
  </si>
  <si>
    <t>PGT (Chemistry)</t>
  </si>
  <si>
    <t>Ms. Mahima Tiwari</t>
  </si>
  <si>
    <t>PRT (Music)</t>
  </si>
  <si>
    <t>TGT Maths</t>
  </si>
  <si>
    <t>Mrs Damyanti Kharayat</t>
  </si>
  <si>
    <t>Mr. Praveen Kumar Singh</t>
  </si>
  <si>
    <t>Mr. Bijender Kumar</t>
  </si>
  <si>
    <t>Ms. Neelam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</si>
</sst>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ambria"/>
      <family val="1"/>
    </font>
    <font>
      <b/>
      <sz val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mbria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 textRotation="90" wrapText="1"/>
    </xf>
    <xf numFmtId="0" fontId="44" fillId="33" borderId="10" xfId="0" applyFont="1" applyFill="1" applyBorder="1" applyAlignment="1">
      <alignment horizontal="left" vertical="center" textRotation="90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 wrapText="1"/>
    </xf>
    <xf numFmtId="0" fontId="45" fillId="33" borderId="10" xfId="0" applyFont="1" applyFill="1" applyBorder="1" applyAlignment="1">
      <alignment horizontal="center" vertical="center" textRotation="90" wrapText="1"/>
    </xf>
    <xf numFmtId="0" fontId="46" fillId="33" borderId="10" xfId="0" applyFont="1" applyFill="1" applyBorder="1" applyAlignment="1">
      <alignment vertical="center" textRotation="90" wrapText="1"/>
    </xf>
    <xf numFmtId="0" fontId="21" fillId="33" borderId="0" xfId="0" applyFont="1" applyFill="1" applyAlignment="1">
      <alignment/>
    </xf>
    <xf numFmtId="0" fontId="47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1" fontId="46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vertical="top" wrapText="1"/>
    </xf>
    <xf numFmtId="0" fontId="0" fillId="33" borderId="0" xfId="0" applyFill="1" applyAlignment="1">
      <alignment vertical="top"/>
    </xf>
    <xf numFmtId="0" fontId="0" fillId="33" borderId="0" xfId="0" applyFont="1" applyFill="1" applyAlignment="1">
      <alignment/>
    </xf>
    <xf numFmtId="0" fontId="48" fillId="33" borderId="10" xfId="0" applyFont="1" applyFill="1" applyBorder="1" applyAlignment="1">
      <alignment wrapText="1"/>
    </xf>
    <xf numFmtId="1" fontId="0" fillId="33" borderId="0" xfId="0" applyNumberFormat="1" applyFill="1" applyAlignment="1">
      <alignment/>
    </xf>
    <xf numFmtId="0" fontId="46" fillId="33" borderId="10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vertical="center"/>
    </xf>
    <xf numFmtId="0" fontId="49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42" fillId="33" borderId="0" xfId="0" applyFont="1" applyFill="1" applyAlignment="1">
      <alignment/>
    </xf>
    <xf numFmtId="0" fontId="44" fillId="0" borderId="10" xfId="0" applyFont="1" applyFill="1" applyBorder="1" applyAlignment="1">
      <alignment vertical="center" textRotation="90" wrapText="1"/>
    </xf>
    <xf numFmtId="0" fontId="0" fillId="0" borderId="0" xfId="0" applyFont="1" applyFill="1" applyAlignment="1">
      <alignment/>
    </xf>
    <xf numFmtId="0" fontId="46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/>
    </xf>
    <xf numFmtId="0" fontId="50" fillId="33" borderId="10" xfId="0" applyFont="1" applyFill="1" applyBorder="1" applyAlignment="1" applyProtection="1">
      <alignment horizontal="right" vertical="center" wrapText="1"/>
      <protection/>
    </xf>
    <xf numFmtId="0" fontId="48" fillId="0" borderId="10" xfId="0" applyFont="1" applyFill="1" applyBorder="1" applyAlignment="1">
      <alignment/>
    </xf>
    <xf numFmtId="1" fontId="50" fillId="33" borderId="10" xfId="0" applyNumberFormat="1" applyFont="1" applyFill="1" applyBorder="1" applyAlignment="1" applyProtection="1">
      <alignment horizontal="right" vertical="center"/>
      <protection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vertical="top"/>
    </xf>
    <xf numFmtId="1" fontId="48" fillId="0" borderId="10" xfId="0" applyNumberFormat="1" applyFont="1" applyFill="1" applyBorder="1" applyAlignment="1">
      <alignment vertical="top"/>
    </xf>
    <xf numFmtId="0" fontId="48" fillId="33" borderId="10" xfId="0" applyFont="1" applyFill="1" applyBorder="1" applyAlignment="1">
      <alignment vertical="top" wrapText="1"/>
    </xf>
    <xf numFmtId="1" fontId="48" fillId="0" borderId="10" xfId="0" applyNumberFormat="1" applyFont="1" applyFill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wrapText="1"/>
    </xf>
    <xf numFmtId="0" fontId="48" fillId="33" borderId="0" xfId="0" applyFont="1" applyFill="1" applyAlignment="1">
      <alignment/>
    </xf>
    <xf numFmtId="1" fontId="48" fillId="33" borderId="10" xfId="0" applyNumberFormat="1" applyFont="1" applyFill="1" applyBorder="1" applyAlignment="1">
      <alignment vertical="center"/>
    </xf>
    <xf numFmtId="1" fontId="48" fillId="33" borderId="10" xfId="0" applyNumberFormat="1" applyFont="1" applyFill="1" applyBorder="1" applyAlignment="1">
      <alignment vertical="center" wrapText="1"/>
    </xf>
    <xf numFmtId="1" fontId="48" fillId="33" borderId="10" xfId="0" applyNumberFormat="1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 vertical="center"/>
    </xf>
    <xf numFmtId="1" fontId="48" fillId="33" borderId="10" xfId="0" applyNumberFormat="1" applyFont="1" applyFill="1" applyBorder="1" applyAlignment="1">
      <alignment/>
    </xf>
    <xf numFmtId="1" fontId="48" fillId="33" borderId="10" xfId="0" applyNumberFormat="1" applyFont="1" applyFill="1" applyBorder="1" applyAlignment="1">
      <alignment wrapText="1"/>
    </xf>
    <xf numFmtId="0" fontId="48" fillId="33" borderId="0" xfId="0" applyFont="1" applyFill="1" applyAlignment="1">
      <alignment vertical="center"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top"/>
    </xf>
    <xf numFmtId="1" fontId="26" fillId="0" borderId="10" xfId="0" applyNumberFormat="1" applyFont="1" applyFill="1" applyBorder="1" applyAlignment="1">
      <alignment vertical="center"/>
    </xf>
    <xf numFmtId="0" fontId="51" fillId="33" borderId="11" xfId="0" applyFont="1" applyFill="1" applyBorder="1" applyAlignment="1">
      <alignment vertical="center" wrapText="1"/>
    </xf>
    <xf numFmtId="0" fontId="50" fillId="0" borderId="10" xfId="0" applyFont="1" applyFill="1" applyBorder="1" applyAlignment="1" applyProtection="1">
      <alignment horizontal="right" vertical="center" wrapText="1"/>
      <protection/>
    </xf>
    <xf numFmtId="1" fontId="50" fillId="0" borderId="10" xfId="0" applyNumberFormat="1" applyFont="1" applyFill="1" applyBorder="1" applyAlignment="1" applyProtection="1">
      <alignment horizontal="right" vertical="center"/>
      <protection/>
    </xf>
    <xf numFmtId="0" fontId="47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I48" sqref="I48"/>
    </sheetView>
  </sheetViews>
  <sheetFormatPr defaultColWidth="9.140625" defaultRowHeight="15"/>
  <cols>
    <col min="1" max="1" width="6.8515625" style="14" customWidth="1"/>
    <col min="2" max="2" width="6.421875" style="24" customWidth="1"/>
    <col min="3" max="3" width="27.8515625" style="14" customWidth="1"/>
    <col min="4" max="4" width="13.421875" style="14" customWidth="1"/>
    <col min="5" max="5" width="4.140625" style="25" customWidth="1"/>
    <col min="6" max="6" width="3.7109375" style="14" customWidth="1"/>
    <col min="7" max="7" width="5.57421875" style="14" customWidth="1"/>
    <col min="8" max="8" width="5.28125" style="14" customWidth="1"/>
    <col min="9" max="9" width="10.57421875" style="14" customWidth="1"/>
    <col min="10" max="10" width="4.7109375" style="14" customWidth="1"/>
    <col min="11" max="11" width="8.00390625" style="14" customWidth="1"/>
    <col min="12" max="12" width="7.00390625" style="14" customWidth="1"/>
    <col min="13" max="13" width="6.28125" style="14" customWidth="1"/>
    <col min="14" max="14" width="7.57421875" style="28" customWidth="1"/>
    <col min="15" max="15" width="10.140625" style="14" customWidth="1"/>
    <col min="16" max="16" width="4.7109375" style="14" customWidth="1"/>
    <col min="17" max="17" width="7.28125" style="14" customWidth="1"/>
    <col min="18" max="18" width="6.7109375" style="14" customWidth="1"/>
    <col min="19" max="19" width="8.8515625" style="14" customWidth="1"/>
    <col min="20" max="20" width="6.421875" style="14" customWidth="1"/>
    <col min="21" max="21" width="4.7109375" style="14" customWidth="1"/>
    <col min="22" max="23" width="5.8515625" style="14" customWidth="1"/>
    <col min="24" max="24" width="6.8515625" style="14" customWidth="1"/>
    <col min="25" max="25" width="7.140625" style="14" customWidth="1"/>
    <col min="26" max="26" width="5.421875" style="14" customWidth="1"/>
    <col min="27" max="27" width="6.140625" style="14" customWidth="1"/>
    <col min="28" max="28" width="5.8515625" style="14" customWidth="1"/>
    <col min="29" max="29" width="10.140625" style="26" customWidth="1"/>
    <col min="30" max="16384" width="9.140625" style="11" customWidth="1"/>
  </cols>
  <sheetData>
    <row r="1" spans="1:29" s="7" customFormat="1" ht="150.7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1" t="s">
        <v>7</v>
      </c>
      <c r="I1" s="6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7" t="s">
        <v>13</v>
      </c>
      <c r="O1" s="1" t="s">
        <v>15</v>
      </c>
      <c r="P1" s="6" t="s">
        <v>16</v>
      </c>
      <c r="Q1" s="6" t="s">
        <v>17</v>
      </c>
      <c r="R1" s="6" t="s">
        <v>20</v>
      </c>
      <c r="S1" s="1" t="s">
        <v>22</v>
      </c>
      <c r="T1" s="6" t="s">
        <v>23</v>
      </c>
      <c r="U1" s="1" t="s">
        <v>24</v>
      </c>
      <c r="V1" s="6" t="s">
        <v>25</v>
      </c>
      <c r="W1" s="6" t="s">
        <v>26</v>
      </c>
      <c r="X1" s="6" t="s">
        <v>21</v>
      </c>
      <c r="Y1" s="1" t="s">
        <v>18</v>
      </c>
      <c r="Z1" s="6" t="s">
        <v>14</v>
      </c>
      <c r="AA1" s="1" t="s">
        <v>27</v>
      </c>
      <c r="AB1" s="6" t="s">
        <v>19</v>
      </c>
      <c r="AC1" s="1" t="s">
        <v>28</v>
      </c>
    </row>
    <row r="2" spans="1:29" ht="15.75">
      <c r="A2" s="31">
        <v>1</v>
      </c>
      <c r="B2" s="32">
        <v>41499</v>
      </c>
      <c r="C2" s="33" t="s">
        <v>29</v>
      </c>
      <c r="D2" s="33" t="s">
        <v>30</v>
      </c>
      <c r="E2" s="31">
        <v>12</v>
      </c>
      <c r="F2" s="34">
        <v>1</v>
      </c>
      <c r="G2" s="34">
        <v>1</v>
      </c>
      <c r="H2" s="33">
        <v>31</v>
      </c>
      <c r="I2" s="33">
        <v>115800</v>
      </c>
      <c r="J2" s="35">
        <v>0</v>
      </c>
      <c r="K2" s="35">
        <v>19686</v>
      </c>
      <c r="L2" s="33">
        <v>3600</v>
      </c>
      <c r="M2" s="36">
        <v>612</v>
      </c>
      <c r="N2" s="37">
        <v>0</v>
      </c>
      <c r="O2" s="38">
        <v>0</v>
      </c>
      <c r="P2" s="35">
        <v>0</v>
      </c>
      <c r="Q2" s="35">
        <v>0</v>
      </c>
      <c r="R2" s="35">
        <v>0</v>
      </c>
      <c r="S2" s="35">
        <v>5300</v>
      </c>
      <c r="T2" s="35">
        <v>0</v>
      </c>
      <c r="U2" s="35">
        <v>0</v>
      </c>
      <c r="V2" s="35">
        <v>0</v>
      </c>
      <c r="W2" s="35">
        <v>0</v>
      </c>
      <c r="X2" s="35">
        <v>0</v>
      </c>
      <c r="Y2" s="35">
        <v>0</v>
      </c>
      <c r="Z2" s="35">
        <v>0</v>
      </c>
      <c r="AA2" s="35">
        <v>0</v>
      </c>
      <c r="AB2" s="35">
        <v>0</v>
      </c>
      <c r="AC2" s="8">
        <v>144998</v>
      </c>
    </row>
    <row r="3" spans="1:29" ht="15.75">
      <c r="A3" s="31">
        <v>2</v>
      </c>
      <c r="B3" s="33">
        <v>8153</v>
      </c>
      <c r="C3" s="33" t="s">
        <v>31</v>
      </c>
      <c r="D3" s="33" t="s">
        <v>32</v>
      </c>
      <c r="E3" s="39">
        <v>8</v>
      </c>
      <c r="F3" s="39">
        <v>1</v>
      </c>
      <c r="G3" s="39">
        <v>1</v>
      </c>
      <c r="H3" s="33">
        <v>31</v>
      </c>
      <c r="I3" s="40">
        <v>68000</v>
      </c>
      <c r="J3" s="40">
        <v>0</v>
      </c>
      <c r="K3" s="35">
        <v>11560</v>
      </c>
      <c r="L3" s="40">
        <v>1800</v>
      </c>
      <c r="M3" s="36">
        <v>306</v>
      </c>
      <c r="N3" s="41">
        <v>5440</v>
      </c>
      <c r="O3" s="38">
        <v>7956</v>
      </c>
      <c r="P3" s="12">
        <v>0</v>
      </c>
      <c r="Q3" s="12">
        <v>0</v>
      </c>
      <c r="R3" s="12">
        <v>0</v>
      </c>
      <c r="S3" s="42">
        <v>4100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8">
        <v>99162</v>
      </c>
    </row>
    <row r="4" spans="1:29" s="13" customFormat="1" ht="18" customHeight="1">
      <c r="A4" s="39">
        <v>3</v>
      </c>
      <c r="B4" s="40">
        <v>0</v>
      </c>
      <c r="C4" s="40" t="s">
        <v>41</v>
      </c>
      <c r="D4" s="40" t="s">
        <v>33</v>
      </c>
      <c r="E4" s="39">
        <v>8</v>
      </c>
      <c r="F4" s="39">
        <v>1</v>
      </c>
      <c r="G4" s="39">
        <v>1</v>
      </c>
      <c r="H4" s="33">
        <v>0</v>
      </c>
      <c r="I4" s="40">
        <v>0</v>
      </c>
      <c r="J4" s="40">
        <v>0</v>
      </c>
      <c r="K4" s="35">
        <f aca="true" t="shared" si="0" ref="K4:K32">ROUND(0.17*(I4),0)</f>
        <v>0</v>
      </c>
      <c r="L4" s="40">
        <v>0</v>
      </c>
      <c r="M4" s="36">
        <f aca="true" t="shared" si="1" ref="M4:M32">ROUND(0.17*L4,0)</f>
        <v>0</v>
      </c>
      <c r="N4" s="41">
        <v>0</v>
      </c>
      <c r="O4" s="38">
        <f aca="true" t="shared" si="2" ref="O4:O32">INT(((I4+K4))*0.1+0.5)</f>
        <v>0</v>
      </c>
      <c r="P4" s="12">
        <v>0</v>
      </c>
      <c r="Q4" s="12">
        <v>0</v>
      </c>
      <c r="R4" s="12">
        <v>0</v>
      </c>
      <c r="S4" s="4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8">
        <f aca="true" t="shared" si="3" ref="AC4:AC32">SUM(I4:AB4)</f>
        <v>0</v>
      </c>
    </row>
    <row r="5" spans="1:29" s="14" customFormat="1" ht="15.75">
      <c r="A5" s="31">
        <v>4</v>
      </c>
      <c r="B5" s="33">
        <v>59357</v>
      </c>
      <c r="C5" s="33" t="s">
        <v>34</v>
      </c>
      <c r="D5" s="33" t="s">
        <v>35</v>
      </c>
      <c r="E5" s="31">
        <v>8</v>
      </c>
      <c r="F5" s="34">
        <v>1</v>
      </c>
      <c r="G5" s="34">
        <v>1</v>
      </c>
      <c r="H5" s="33">
        <v>31</v>
      </c>
      <c r="I5" s="33">
        <v>55200</v>
      </c>
      <c r="J5" s="35">
        <v>0</v>
      </c>
      <c r="K5" s="35">
        <v>9384</v>
      </c>
      <c r="L5" s="33">
        <v>1800</v>
      </c>
      <c r="M5" s="36">
        <v>306</v>
      </c>
      <c r="N5" s="43">
        <v>0</v>
      </c>
      <c r="O5" s="38">
        <v>6458</v>
      </c>
      <c r="P5" s="9">
        <v>0</v>
      </c>
      <c r="Q5" s="9">
        <v>0</v>
      </c>
      <c r="R5" s="9">
        <v>0</v>
      </c>
      <c r="S5" s="15">
        <v>4100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8">
        <v>77248</v>
      </c>
    </row>
    <row r="6" spans="1:29" ht="15.75">
      <c r="A6" s="31">
        <v>5</v>
      </c>
      <c r="B6" s="33">
        <v>0</v>
      </c>
      <c r="C6" s="44" t="s">
        <v>41</v>
      </c>
      <c r="D6" s="33" t="s">
        <v>36</v>
      </c>
      <c r="E6" s="31">
        <v>8</v>
      </c>
      <c r="F6" s="34">
        <v>1</v>
      </c>
      <c r="G6" s="34">
        <v>1</v>
      </c>
      <c r="H6" s="33">
        <v>0</v>
      </c>
      <c r="I6" s="33">
        <v>0</v>
      </c>
      <c r="J6" s="35">
        <v>0</v>
      </c>
      <c r="K6" s="35">
        <f t="shared" si="0"/>
        <v>0</v>
      </c>
      <c r="L6" s="33">
        <v>0</v>
      </c>
      <c r="M6" s="36">
        <f t="shared" si="1"/>
        <v>0</v>
      </c>
      <c r="N6" s="43">
        <v>0</v>
      </c>
      <c r="O6" s="38">
        <f t="shared" si="2"/>
        <v>0</v>
      </c>
      <c r="P6" s="9">
        <v>0</v>
      </c>
      <c r="Q6" s="9">
        <v>0</v>
      </c>
      <c r="R6" s="9">
        <v>0</v>
      </c>
      <c r="S6" s="15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8">
        <f t="shared" si="3"/>
        <v>0</v>
      </c>
    </row>
    <row r="7" spans="1:29" ht="16.5" thickBot="1">
      <c r="A7" s="39">
        <v>6</v>
      </c>
      <c r="B7" s="33">
        <v>50511</v>
      </c>
      <c r="C7" s="63" t="s">
        <v>37</v>
      </c>
      <c r="D7" s="33" t="s">
        <v>38</v>
      </c>
      <c r="E7" s="31">
        <v>8</v>
      </c>
      <c r="F7" s="34">
        <v>1</v>
      </c>
      <c r="G7" s="34">
        <v>1</v>
      </c>
      <c r="H7" s="33">
        <v>31</v>
      </c>
      <c r="I7" s="33">
        <v>64100</v>
      </c>
      <c r="J7" s="35">
        <v>0</v>
      </c>
      <c r="K7" s="35">
        <f t="shared" si="0"/>
        <v>10897</v>
      </c>
      <c r="L7" s="33">
        <v>1800</v>
      </c>
      <c r="M7" s="36">
        <f t="shared" si="1"/>
        <v>306</v>
      </c>
      <c r="N7" s="43">
        <v>0</v>
      </c>
      <c r="O7" s="38">
        <f t="shared" si="2"/>
        <v>7500</v>
      </c>
      <c r="P7" s="9">
        <v>0</v>
      </c>
      <c r="Q7" s="9">
        <v>0</v>
      </c>
      <c r="R7" s="9">
        <v>0</v>
      </c>
      <c r="S7" s="15">
        <v>4100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8">
        <f t="shared" si="3"/>
        <v>88703</v>
      </c>
    </row>
    <row r="8" spans="1:29" s="30" customFormat="1" ht="15.75">
      <c r="A8" s="45">
        <v>7</v>
      </c>
      <c r="B8" s="46">
        <v>0</v>
      </c>
      <c r="C8" s="44" t="s">
        <v>41</v>
      </c>
      <c r="D8" s="46" t="s">
        <v>39</v>
      </c>
      <c r="E8" s="45">
        <v>8</v>
      </c>
      <c r="F8" s="47">
        <v>1</v>
      </c>
      <c r="G8" s="47">
        <v>1</v>
      </c>
      <c r="H8" s="46">
        <v>31</v>
      </c>
      <c r="I8" s="46">
        <v>0</v>
      </c>
      <c r="J8" s="37">
        <v>0</v>
      </c>
      <c r="K8" s="35">
        <f t="shared" si="0"/>
        <v>0</v>
      </c>
      <c r="L8" s="46">
        <v>0</v>
      </c>
      <c r="M8" s="36">
        <f t="shared" si="1"/>
        <v>0</v>
      </c>
      <c r="N8" s="43">
        <v>0</v>
      </c>
      <c r="O8" s="38">
        <f t="shared" si="2"/>
        <v>0</v>
      </c>
      <c r="P8" s="29">
        <v>0</v>
      </c>
      <c r="Q8" s="29">
        <v>0</v>
      </c>
      <c r="R8" s="29">
        <v>0</v>
      </c>
      <c r="S8" s="48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8">
        <f t="shared" si="3"/>
        <v>0</v>
      </c>
    </row>
    <row r="9" spans="1:29" ht="17.25" customHeight="1">
      <c r="A9" s="31">
        <v>8</v>
      </c>
      <c r="B9" s="49">
        <v>0</v>
      </c>
      <c r="C9" s="44" t="s">
        <v>41</v>
      </c>
      <c r="D9" s="33" t="s">
        <v>40</v>
      </c>
      <c r="E9" s="31">
        <v>8</v>
      </c>
      <c r="F9" s="34">
        <v>1</v>
      </c>
      <c r="G9" s="34">
        <v>0</v>
      </c>
      <c r="H9" s="33">
        <v>0</v>
      </c>
      <c r="I9" s="33"/>
      <c r="J9" s="35">
        <v>0</v>
      </c>
      <c r="K9" s="35">
        <f t="shared" si="0"/>
        <v>0</v>
      </c>
      <c r="L9" s="33">
        <v>0</v>
      </c>
      <c r="M9" s="36">
        <f t="shared" si="1"/>
        <v>0</v>
      </c>
      <c r="N9" s="43">
        <v>0</v>
      </c>
      <c r="O9" s="38">
        <f t="shared" si="2"/>
        <v>0</v>
      </c>
      <c r="P9" s="9">
        <v>0</v>
      </c>
      <c r="Q9" s="9">
        <v>0</v>
      </c>
      <c r="R9" s="9">
        <v>0</v>
      </c>
      <c r="S9" s="15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8">
        <f t="shared" si="3"/>
        <v>0</v>
      </c>
    </row>
    <row r="10" spans="1:29" s="14" customFormat="1" ht="15.75">
      <c r="A10" s="39">
        <v>9</v>
      </c>
      <c r="B10" s="33">
        <v>0</v>
      </c>
      <c r="C10" s="44" t="s">
        <v>41</v>
      </c>
      <c r="D10" s="33" t="s">
        <v>62</v>
      </c>
      <c r="E10" s="31">
        <v>8</v>
      </c>
      <c r="F10" s="34">
        <v>1</v>
      </c>
      <c r="G10" s="34">
        <v>1</v>
      </c>
      <c r="H10" s="33">
        <v>31</v>
      </c>
      <c r="I10" s="33">
        <v>0</v>
      </c>
      <c r="J10" s="35">
        <v>0</v>
      </c>
      <c r="K10" s="35">
        <f t="shared" si="0"/>
        <v>0</v>
      </c>
      <c r="L10" s="33">
        <v>0</v>
      </c>
      <c r="M10" s="36">
        <f t="shared" si="1"/>
        <v>0</v>
      </c>
      <c r="N10" s="43">
        <v>0</v>
      </c>
      <c r="O10" s="38">
        <f t="shared" si="2"/>
        <v>0</v>
      </c>
      <c r="P10" s="9">
        <v>0</v>
      </c>
      <c r="Q10" s="9">
        <v>0</v>
      </c>
      <c r="R10" s="9">
        <v>0</v>
      </c>
      <c r="S10" s="15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8">
        <f t="shared" si="3"/>
        <v>0</v>
      </c>
    </row>
    <row r="11" spans="1:29" s="30" customFormat="1" ht="15.75">
      <c r="A11" s="45">
        <v>10</v>
      </c>
      <c r="B11" s="46">
        <v>57991</v>
      </c>
      <c r="C11" s="60" t="s">
        <v>64</v>
      </c>
      <c r="D11" s="46" t="s">
        <v>63</v>
      </c>
      <c r="E11" s="45">
        <v>8</v>
      </c>
      <c r="F11" s="47">
        <v>1</v>
      </c>
      <c r="G11" s="47">
        <v>1</v>
      </c>
      <c r="H11" s="46">
        <v>31</v>
      </c>
      <c r="I11" s="46">
        <v>53600</v>
      </c>
      <c r="J11" s="37">
        <v>0</v>
      </c>
      <c r="K11" s="35">
        <f t="shared" si="0"/>
        <v>9112</v>
      </c>
      <c r="L11" s="46">
        <v>1800</v>
      </c>
      <c r="M11" s="36">
        <f t="shared" si="1"/>
        <v>306</v>
      </c>
      <c r="N11" s="43">
        <v>2859</v>
      </c>
      <c r="O11" s="38">
        <f t="shared" si="2"/>
        <v>6271</v>
      </c>
      <c r="P11" s="29">
        <v>0</v>
      </c>
      <c r="Q11" s="29">
        <v>0</v>
      </c>
      <c r="R11" s="29">
        <v>0</v>
      </c>
      <c r="S11" s="48">
        <v>4100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8">
        <f t="shared" si="3"/>
        <v>78048</v>
      </c>
    </row>
    <row r="12" spans="1:29" s="30" customFormat="1" ht="15.75">
      <c r="A12" s="45">
        <v>11</v>
      </c>
      <c r="B12" s="46">
        <v>5425</v>
      </c>
      <c r="C12" s="60" t="s">
        <v>65</v>
      </c>
      <c r="D12" s="46" t="s">
        <v>66</v>
      </c>
      <c r="E12" s="45">
        <v>8</v>
      </c>
      <c r="F12" s="47">
        <v>1</v>
      </c>
      <c r="G12" s="47">
        <v>1</v>
      </c>
      <c r="H12" s="46">
        <v>31</v>
      </c>
      <c r="I12" s="46">
        <v>66000</v>
      </c>
      <c r="J12" s="37">
        <v>0</v>
      </c>
      <c r="K12" s="35">
        <f t="shared" si="0"/>
        <v>11220</v>
      </c>
      <c r="L12" s="46">
        <v>1800</v>
      </c>
      <c r="M12" s="36">
        <f t="shared" si="1"/>
        <v>306</v>
      </c>
      <c r="N12" s="43">
        <v>5280</v>
      </c>
      <c r="O12" s="38">
        <v>0</v>
      </c>
      <c r="P12" s="29">
        <v>0</v>
      </c>
      <c r="Q12" s="29">
        <v>0</v>
      </c>
      <c r="R12" s="29">
        <v>0</v>
      </c>
      <c r="S12" s="48">
        <v>4100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8">
        <f t="shared" si="3"/>
        <v>88706</v>
      </c>
    </row>
    <row r="13" spans="1:29" s="16" customFormat="1" ht="15.75">
      <c r="A13" s="39">
        <v>12</v>
      </c>
      <c r="B13" s="50">
        <v>62441</v>
      </c>
      <c r="C13" s="51" t="s">
        <v>59</v>
      </c>
      <c r="D13" s="50" t="s">
        <v>58</v>
      </c>
      <c r="E13" s="52">
        <v>7</v>
      </c>
      <c r="F13" s="53">
        <v>1</v>
      </c>
      <c r="G13" s="53">
        <v>1</v>
      </c>
      <c r="H13" s="33">
        <v>31</v>
      </c>
      <c r="I13" s="50">
        <v>49000</v>
      </c>
      <c r="J13" s="54">
        <v>0</v>
      </c>
      <c r="K13" s="35">
        <f t="shared" si="0"/>
        <v>8330</v>
      </c>
      <c r="L13" s="50">
        <v>1800</v>
      </c>
      <c r="M13" s="36">
        <f t="shared" si="1"/>
        <v>306</v>
      </c>
      <c r="N13" s="43">
        <v>3920</v>
      </c>
      <c r="O13" s="38">
        <f t="shared" si="2"/>
        <v>5733</v>
      </c>
      <c r="P13" s="10">
        <v>0</v>
      </c>
      <c r="Q13" s="10">
        <v>0</v>
      </c>
      <c r="R13" s="10">
        <v>0</v>
      </c>
      <c r="S13" s="55">
        <v>4100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8">
        <f t="shared" si="3"/>
        <v>73189</v>
      </c>
    </row>
    <row r="14" spans="1:29" ht="15.75">
      <c r="A14" s="31">
        <v>13</v>
      </c>
      <c r="B14" s="56">
        <v>57964</v>
      </c>
      <c r="C14" s="44" t="s">
        <v>42</v>
      </c>
      <c r="D14" s="33" t="s">
        <v>43</v>
      </c>
      <c r="E14" s="31">
        <v>7</v>
      </c>
      <c r="F14" s="34">
        <v>1</v>
      </c>
      <c r="G14" s="34">
        <v>1</v>
      </c>
      <c r="H14" s="33">
        <v>31</v>
      </c>
      <c r="I14" s="33">
        <v>52000</v>
      </c>
      <c r="J14" s="35">
        <v>0</v>
      </c>
      <c r="K14" s="35">
        <v>8840</v>
      </c>
      <c r="L14" s="33">
        <v>1800</v>
      </c>
      <c r="M14" s="36">
        <v>306</v>
      </c>
      <c r="N14" s="43">
        <v>0</v>
      </c>
      <c r="O14" s="38">
        <v>6084</v>
      </c>
      <c r="P14" s="9">
        <v>0</v>
      </c>
      <c r="Q14" s="9">
        <v>0</v>
      </c>
      <c r="R14" s="9">
        <v>0</v>
      </c>
      <c r="S14" s="15">
        <v>4100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8">
        <v>73130</v>
      </c>
    </row>
    <row r="15" spans="1:29" ht="15.75">
      <c r="A15" s="31">
        <v>14</v>
      </c>
      <c r="B15" s="33">
        <v>73543</v>
      </c>
      <c r="C15" s="44" t="s">
        <v>56</v>
      </c>
      <c r="D15" s="33" t="s">
        <v>57</v>
      </c>
      <c r="E15" s="31">
        <v>8</v>
      </c>
      <c r="F15" s="34">
        <v>1</v>
      </c>
      <c r="G15" s="34">
        <v>1</v>
      </c>
      <c r="H15" s="33">
        <v>31</v>
      </c>
      <c r="I15" s="33">
        <v>72100</v>
      </c>
      <c r="J15" s="35">
        <v>0</v>
      </c>
      <c r="K15" s="35">
        <f t="shared" si="0"/>
        <v>12257</v>
      </c>
      <c r="L15" s="33">
        <v>1800</v>
      </c>
      <c r="M15" s="36">
        <f t="shared" si="1"/>
        <v>306</v>
      </c>
      <c r="N15" s="43">
        <v>5768</v>
      </c>
      <c r="O15" s="38">
        <v>0</v>
      </c>
      <c r="P15" s="9">
        <v>0</v>
      </c>
      <c r="Q15" s="9">
        <v>0</v>
      </c>
      <c r="R15" s="9">
        <v>0</v>
      </c>
      <c r="S15" s="15">
        <v>4100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8">
        <f t="shared" si="3"/>
        <v>96331</v>
      </c>
    </row>
    <row r="16" spans="1:29" ht="21" customHeight="1">
      <c r="A16" s="39">
        <v>15</v>
      </c>
      <c r="B16" s="33">
        <v>72334</v>
      </c>
      <c r="C16" s="33" t="s">
        <v>44</v>
      </c>
      <c r="D16" s="33" t="s">
        <v>45</v>
      </c>
      <c r="E16" s="31">
        <v>7</v>
      </c>
      <c r="F16" s="34">
        <v>1</v>
      </c>
      <c r="G16" s="34">
        <v>1</v>
      </c>
      <c r="H16" s="33">
        <v>31</v>
      </c>
      <c r="I16" s="33">
        <v>39667</v>
      </c>
      <c r="J16" s="35">
        <v>0</v>
      </c>
      <c r="K16" s="35">
        <f t="shared" si="0"/>
        <v>6743</v>
      </c>
      <c r="L16" s="33">
        <v>1800</v>
      </c>
      <c r="M16" s="36">
        <f t="shared" si="1"/>
        <v>306</v>
      </c>
      <c r="N16" s="43">
        <v>0</v>
      </c>
      <c r="O16" s="38">
        <f t="shared" si="2"/>
        <v>4641</v>
      </c>
      <c r="P16" s="9">
        <v>0</v>
      </c>
      <c r="Q16" s="9">
        <v>0</v>
      </c>
      <c r="R16" s="9">
        <v>0</v>
      </c>
      <c r="S16" s="15">
        <v>4100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8">
        <f t="shared" si="3"/>
        <v>57257</v>
      </c>
    </row>
    <row r="17" spans="1:29" s="14" customFormat="1" ht="15.75">
      <c r="A17" s="31">
        <v>16</v>
      </c>
      <c r="B17" s="33">
        <v>47043</v>
      </c>
      <c r="C17" s="33" t="s">
        <v>70</v>
      </c>
      <c r="D17" s="33" t="s">
        <v>69</v>
      </c>
      <c r="E17" s="31">
        <v>7</v>
      </c>
      <c r="F17" s="34">
        <v>0</v>
      </c>
      <c r="G17" s="34">
        <v>0</v>
      </c>
      <c r="H17" s="33">
        <v>31</v>
      </c>
      <c r="I17" s="46">
        <v>47600</v>
      </c>
      <c r="J17" s="35">
        <v>0</v>
      </c>
      <c r="K17" s="35">
        <v>8092</v>
      </c>
      <c r="L17" s="33">
        <v>1800</v>
      </c>
      <c r="M17" s="36">
        <v>306</v>
      </c>
      <c r="N17" s="62">
        <v>0</v>
      </c>
      <c r="O17" s="38">
        <v>5569</v>
      </c>
      <c r="P17" s="9">
        <v>0</v>
      </c>
      <c r="Q17" s="9">
        <v>0</v>
      </c>
      <c r="R17" s="9">
        <v>0</v>
      </c>
      <c r="S17" s="15">
        <v>4100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8">
        <v>67467</v>
      </c>
    </row>
    <row r="18" spans="1:29" ht="15.75">
      <c r="A18" s="31">
        <v>17</v>
      </c>
      <c r="B18" s="33">
        <v>48412</v>
      </c>
      <c r="C18" s="44" t="s">
        <v>46</v>
      </c>
      <c r="D18" s="33" t="s">
        <v>47</v>
      </c>
      <c r="E18" s="31">
        <v>7</v>
      </c>
      <c r="F18" s="34">
        <v>1</v>
      </c>
      <c r="G18" s="34">
        <v>1</v>
      </c>
      <c r="H18" s="33">
        <v>31</v>
      </c>
      <c r="I18" s="33">
        <v>55200</v>
      </c>
      <c r="J18" s="35">
        <v>0</v>
      </c>
      <c r="K18" s="35">
        <v>9384</v>
      </c>
      <c r="L18" s="33">
        <v>1800</v>
      </c>
      <c r="M18" s="36">
        <v>306</v>
      </c>
      <c r="N18" s="43">
        <v>0</v>
      </c>
      <c r="O18" s="38">
        <v>6458</v>
      </c>
      <c r="P18" s="9">
        <v>0</v>
      </c>
      <c r="Q18" s="9">
        <v>0</v>
      </c>
      <c r="R18" s="9">
        <v>0</v>
      </c>
      <c r="S18" s="15">
        <v>4100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8">
        <v>77248</v>
      </c>
    </row>
    <row r="19" spans="1:29" ht="15.75">
      <c r="A19" s="39">
        <v>18</v>
      </c>
      <c r="B19" s="33">
        <v>2871</v>
      </c>
      <c r="C19" s="44" t="s">
        <v>48</v>
      </c>
      <c r="D19" s="33" t="s">
        <v>49</v>
      </c>
      <c r="E19" s="31">
        <v>8</v>
      </c>
      <c r="F19" s="34">
        <v>1</v>
      </c>
      <c r="G19" s="34">
        <v>1</v>
      </c>
      <c r="H19" s="33">
        <v>31</v>
      </c>
      <c r="I19" s="33">
        <v>74300</v>
      </c>
      <c r="J19" s="35">
        <v>0</v>
      </c>
      <c r="K19" s="35">
        <f t="shared" si="0"/>
        <v>12631</v>
      </c>
      <c r="L19" s="33">
        <v>1800</v>
      </c>
      <c r="M19" s="36">
        <f t="shared" si="1"/>
        <v>306</v>
      </c>
      <c r="N19" s="43">
        <v>5944</v>
      </c>
      <c r="O19" s="38">
        <v>0</v>
      </c>
      <c r="P19" s="9">
        <v>0</v>
      </c>
      <c r="Q19" s="9">
        <v>0</v>
      </c>
      <c r="R19" s="9">
        <v>0</v>
      </c>
      <c r="S19" s="15">
        <v>4100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8">
        <f t="shared" si="3"/>
        <v>99081</v>
      </c>
    </row>
    <row r="20" spans="1:29" s="18" customFormat="1" ht="15.75">
      <c r="A20" s="31">
        <v>19</v>
      </c>
      <c r="B20" s="33">
        <v>72338</v>
      </c>
      <c r="C20" s="44" t="s">
        <v>51</v>
      </c>
      <c r="D20" s="33" t="s">
        <v>50</v>
      </c>
      <c r="E20" s="34">
        <v>6</v>
      </c>
      <c r="F20" s="34">
        <v>1</v>
      </c>
      <c r="G20" s="34">
        <v>1</v>
      </c>
      <c r="H20" s="33">
        <v>31</v>
      </c>
      <c r="I20" s="46">
        <v>37600</v>
      </c>
      <c r="J20" s="33">
        <v>0</v>
      </c>
      <c r="K20" s="35">
        <v>6392</v>
      </c>
      <c r="L20" s="33">
        <v>1800</v>
      </c>
      <c r="M20" s="36">
        <v>306</v>
      </c>
      <c r="N20" s="43">
        <v>0</v>
      </c>
      <c r="O20" s="38">
        <v>4399</v>
      </c>
      <c r="P20" s="17">
        <v>0</v>
      </c>
      <c r="Q20" s="17">
        <v>0</v>
      </c>
      <c r="R20" s="17">
        <v>0</v>
      </c>
      <c r="S20" s="44">
        <v>4100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8">
        <v>54597</v>
      </c>
    </row>
    <row r="21" spans="1:29" s="30" customFormat="1" ht="15.75">
      <c r="A21" s="61">
        <v>20</v>
      </c>
      <c r="B21" s="46">
        <v>81097</v>
      </c>
      <c r="C21" s="60" t="s">
        <v>72</v>
      </c>
      <c r="D21" s="46" t="s">
        <v>50</v>
      </c>
      <c r="E21" s="45">
        <v>6</v>
      </c>
      <c r="F21" s="47">
        <v>1</v>
      </c>
      <c r="G21" s="47">
        <v>1</v>
      </c>
      <c r="H21" s="46">
        <v>31</v>
      </c>
      <c r="I21" s="46">
        <v>0</v>
      </c>
      <c r="J21" s="37">
        <v>0</v>
      </c>
      <c r="K21" s="37">
        <f t="shared" si="0"/>
        <v>0</v>
      </c>
      <c r="L21" s="46">
        <v>0</v>
      </c>
      <c r="M21" s="64">
        <f t="shared" si="1"/>
        <v>0</v>
      </c>
      <c r="N21" s="43">
        <v>0</v>
      </c>
      <c r="O21" s="65">
        <v>0</v>
      </c>
      <c r="P21" s="29">
        <v>0</v>
      </c>
      <c r="Q21" s="29">
        <v>0</v>
      </c>
      <c r="R21" s="29">
        <v>0</v>
      </c>
      <c r="S21" s="48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66">
        <f t="shared" si="3"/>
        <v>0</v>
      </c>
    </row>
    <row r="22" spans="1:29" s="30" customFormat="1" ht="15.75">
      <c r="A22" s="45">
        <v>21</v>
      </c>
      <c r="B22" s="46">
        <v>81096</v>
      </c>
      <c r="C22" s="60" t="s">
        <v>73</v>
      </c>
      <c r="D22" s="46" t="s">
        <v>50</v>
      </c>
      <c r="E22" s="45">
        <v>6</v>
      </c>
      <c r="F22" s="47">
        <v>1</v>
      </c>
      <c r="G22" s="47">
        <v>1</v>
      </c>
      <c r="H22" s="46">
        <v>31</v>
      </c>
      <c r="I22" s="46">
        <v>0</v>
      </c>
      <c r="J22" s="37">
        <v>0</v>
      </c>
      <c r="K22" s="37">
        <v>0</v>
      </c>
      <c r="L22" s="46">
        <v>0</v>
      </c>
      <c r="M22" s="64">
        <f t="shared" si="1"/>
        <v>0</v>
      </c>
      <c r="N22" s="43">
        <v>0</v>
      </c>
      <c r="O22" s="65">
        <v>0</v>
      </c>
      <c r="P22" s="29">
        <v>0</v>
      </c>
      <c r="Q22" s="29">
        <v>0</v>
      </c>
      <c r="R22" s="29">
        <v>0</v>
      </c>
      <c r="S22" s="48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66">
        <f t="shared" si="3"/>
        <v>0</v>
      </c>
    </row>
    <row r="23" spans="1:29" s="30" customFormat="1" ht="15.75">
      <c r="A23" s="61">
        <v>22</v>
      </c>
      <c r="B23" s="46">
        <v>76047</v>
      </c>
      <c r="C23" s="46" t="s">
        <v>67</v>
      </c>
      <c r="D23" s="46" t="s">
        <v>68</v>
      </c>
      <c r="E23" s="45">
        <v>1</v>
      </c>
      <c r="F23" s="47">
        <v>1</v>
      </c>
      <c r="G23" s="47">
        <v>1</v>
      </c>
      <c r="H23" s="46">
        <v>31</v>
      </c>
      <c r="I23" s="46">
        <v>19032</v>
      </c>
      <c r="J23" s="37">
        <v>0</v>
      </c>
      <c r="K23" s="37">
        <v>3235</v>
      </c>
      <c r="L23" s="46">
        <v>1800</v>
      </c>
      <c r="M23" s="64">
        <v>306</v>
      </c>
      <c r="N23" s="43">
        <v>2832</v>
      </c>
      <c r="O23" s="65">
        <v>0</v>
      </c>
      <c r="P23" s="29">
        <v>0</v>
      </c>
      <c r="Q23" s="29">
        <v>0</v>
      </c>
      <c r="R23" s="29">
        <v>0</v>
      </c>
      <c r="S23" s="48">
        <v>4100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66">
        <v>31305</v>
      </c>
    </row>
    <row r="24" spans="1:29" ht="15.75">
      <c r="A24" s="31">
        <v>23</v>
      </c>
      <c r="B24" s="33">
        <v>72336</v>
      </c>
      <c r="C24" s="44" t="s">
        <v>52</v>
      </c>
      <c r="D24" s="33" t="s">
        <v>50</v>
      </c>
      <c r="E24" s="31">
        <v>6</v>
      </c>
      <c r="F24" s="34">
        <v>1</v>
      </c>
      <c r="G24" s="34">
        <v>1</v>
      </c>
      <c r="H24" s="33">
        <v>31</v>
      </c>
      <c r="I24" s="33">
        <v>37600</v>
      </c>
      <c r="J24" s="35">
        <v>0</v>
      </c>
      <c r="K24" s="35">
        <v>6392</v>
      </c>
      <c r="L24" s="33">
        <v>1800</v>
      </c>
      <c r="M24" s="36">
        <v>306</v>
      </c>
      <c r="N24" s="43">
        <v>3008</v>
      </c>
      <c r="O24" s="38">
        <v>4399</v>
      </c>
      <c r="P24" s="9">
        <v>0</v>
      </c>
      <c r="Q24" s="9">
        <v>0</v>
      </c>
      <c r="R24" s="9">
        <v>0</v>
      </c>
      <c r="S24" s="15">
        <v>4100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8">
        <v>57605</v>
      </c>
    </row>
    <row r="25" spans="1:29" s="30" customFormat="1" ht="15.75">
      <c r="A25" s="45">
        <v>24</v>
      </c>
      <c r="B25" s="46">
        <v>2292</v>
      </c>
      <c r="C25" s="46" t="s">
        <v>71</v>
      </c>
      <c r="D25" s="46" t="s">
        <v>60</v>
      </c>
      <c r="E25" s="45">
        <v>5</v>
      </c>
      <c r="F25" s="47">
        <v>1</v>
      </c>
      <c r="G25" s="47">
        <v>1</v>
      </c>
      <c r="H25" s="46">
        <v>31</v>
      </c>
      <c r="I25" s="46">
        <v>44100</v>
      </c>
      <c r="J25" s="37">
        <v>0</v>
      </c>
      <c r="K25" s="35">
        <v>7497</v>
      </c>
      <c r="L25" s="46">
        <v>1800</v>
      </c>
      <c r="M25" s="36">
        <v>306</v>
      </c>
      <c r="N25" s="43">
        <v>0</v>
      </c>
      <c r="O25" s="38">
        <v>0</v>
      </c>
      <c r="P25" s="29">
        <v>0</v>
      </c>
      <c r="Q25" s="29">
        <v>0</v>
      </c>
      <c r="R25" s="29">
        <v>0</v>
      </c>
      <c r="S25" s="48">
        <v>4100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8">
        <v>57803</v>
      </c>
    </row>
    <row r="26" spans="1:29" s="30" customFormat="1" ht="18" customHeight="1">
      <c r="A26" s="61">
        <v>25</v>
      </c>
      <c r="B26" s="46">
        <v>47477</v>
      </c>
      <c r="C26" s="46" t="s">
        <v>53</v>
      </c>
      <c r="D26" s="46" t="s">
        <v>61</v>
      </c>
      <c r="E26" s="45">
        <v>2</v>
      </c>
      <c r="F26" s="47">
        <v>1</v>
      </c>
      <c r="G26" s="47">
        <v>1</v>
      </c>
      <c r="H26" s="46">
        <v>31</v>
      </c>
      <c r="I26" s="46">
        <v>26000</v>
      </c>
      <c r="J26" s="37">
        <v>0</v>
      </c>
      <c r="K26" s="35">
        <f t="shared" si="0"/>
        <v>4420</v>
      </c>
      <c r="L26" s="46">
        <v>1800</v>
      </c>
      <c r="M26" s="36">
        <f t="shared" si="1"/>
        <v>306</v>
      </c>
      <c r="N26" s="43">
        <v>0</v>
      </c>
      <c r="O26" s="38">
        <f t="shared" si="2"/>
        <v>3042</v>
      </c>
      <c r="P26" s="29">
        <v>0</v>
      </c>
      <c r="Q26" s="29">
        <v>700</v>
      </c>
      <c r="R26" s="29">
        <v>0</v>
      </c>
      <c r="S26" s="48">
        <v>4100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8">
        <f t="shared" si="3"/>
        <v>40368</v>
      </c>
    </row>
    <row r="27" spans="1:29" ht="15.75">
      <c r="A27" s="31">
        <v>26</v>
      </c>
      <c r="B27" s="33">
        <v>0</v>
      </c>
      <c r="C27" s="33" t="s">
        <v>41</v>
      </c>
      <c r="D27" s="33" t="s">
        <v>54</v>
      </c>
      <c r="E27" s="31"/>
      <c r="F27" s="34">
        <v>1</v>
      </c>
      <c r="G27" s="34">
        <v>0</v>
      </c>
      <c r="H27" s="33">
        <v>0</v>
      </c>
      <c r="I27" s="33">
        <v>0</v>
      </c>
      <c r="J27" s="35">
        <v>0</v>
      </c>
      <c r="K27" s="35">
        <f t="shared" si="0"/>
        <v>0</v>
      </c>
      <c r="L27" s="9">
        <v>0</v>
      </c>
      <c r="M27" s="36">
        <f t="shared" si="1"/>
        <v>0</v>
      </c>
      <c r="N27" s="43">
        <f aca="true" t="shared" si="4" ref="N27:N32">I27*8/100</f>
        <v>0</v>
      </c>
      <c r="O27" s="38">
        <f t="shared" si="2"/>
        <v>0</v>
      </c>
      <c r="P27" s="9">
        <v>0</v>
      </c>
      <c r="Q27" s="9">
        <v>0</v>
      </c>
      <c r="R27" s="9">
        <v>0</v>
      </c>
      <c r="S27" s="15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8">
        <f t="shared" si="3"/>
        <v>0</v>
      </c>
    </row>
    <row r="28" spans="1:29" ht="15.75">
      <c r="A28" s="31">
        <v>27</v>
      </c>
      <c r="B28" s="33">
        <v>0</v>
      </c>
      <c r="C28" s="33" t="s">
        <v>41</v>
      </c>
      <c r="D28" s="33" t="s">
        <v>54</v>
      </c>
      <c r="E28" s="31"/>
      <c r="F28" s="34">
        <v>1</v>
      </c>
      <c r="G28" s="34">
        <v>0</v>
      </c>
      <c r="H28" s="33">
        <v>0</v>
      </c>
      <c r="I28" s="33">
        <v>0</v>
      </c>
      <c r="J28" s="35">
        <v>0</v>
      </c>
      <c r="K28" s="35">
        <f t="shared" si="0"/>
        <v>0</v>
      </c>
      <c r="L28" s="9">
        <v>0</v>
      </c>
      <c r="M28" s="36">
        <f t="shared" si="1"/>
        <v>0</v>
      </c>
      <c r="N28" s="43">
        <f t="shared" si="4"/>
        <v>0</v>
      </c>
      <c r="O28" s="38">
        <f t="shared" si="2"/>
        <v>0</v>
      </c>
      <c r="P28" s="9">
        <v>0</v>
      </c>
      <c r="Q28" s="9">
        <v>0</v>
      </c>
      <c r="R28" s="9">
        <v>0</v>
      </c>
      <c r="S28" s="15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8">
        <f t="shared" si="3"/>
        <v>0</v>
      </c>
    </row>
    <row r="29" spans="1:29" ht="15.75">
      <c r="A29" s="39">
        <v>28</v>
      </c>
      <c r="B29" s="33">
        <v>0</v>
      </c>
      <c r="C29" s="33" t="s">
        <v>41</v>
      </c>
      <c r="D29" s="33" t="s">
        <v>54</v>
      </c>
      <c r="E29" s="31"/>
      <c r="F29" s="34">
        <v>1</v>
      </c>
      <c r="G29" s="34">
        <v>0</v>
      </c>
      <c r="H29" s="33">
        <v>0</v>
      </c>
      <c r="I29" s="33">
        <v>0</v>
      </c>
      <c r="J29" s="35">
        <v>0</v>
      </c>
      <c r="K29" s="35">
        <f t="shared" si="0"/>
        <v>0</v>
      </c>
      <c r="L29" s="9">
        <v>0</v>
      </c>
      <c r="M29" s="36">
        <f t="shared" si="1"/>
        <v>0</v>
      </c>
      <c r="N29" s="43">
        <f t="shared" si="4"/>
        <v>0</v>
      </c>
      <c r="O29" s="38">
        <f t="shared" si="2"/>
        <v>0</v>
      </c>
      <c r="P29" s="9">
        <v>0</v>
      </c>
      <c r="Q29" s="9">
        <v>0</v>
      </c>
      <c r="R29" s="9">
        <v>0</v>
      </c>
      <c r="S29" s="15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8">
        <f t="shared" si="3"/>
        <v>0</v>
      </c>
    </row>
    <row r="30" spans="1:29" ht="15.75">
      <c r="A30" s="31">
        <v>29</v>
      </c>
      <c r="B30" s="33">
        <v>0</v>
      </c>
      <c r="C30" s="33" t="s">
        <v>41</v>
      </c>
      <c r="D30" s="33" t="s">
        <v>55</v>
      </c>
      <c r="E30" s="31"/>
      <c r="F30" s="34">
        <v>1</v>
      </c>
      <c r="G30" s="34">
        <v>0</v>
      </c>
      <c r="H30" s="33">
        <v>0</v>
      </c>
      <c r="I30" s="33">
        <v>0</v>
      </c>
      <c r="J30" s="35">
        <v>0</v>
      </c>
      <c r="K30" s="35">
        <f t="shared" si="0"/>
        <v>0</v>
      </c>
      <c r="L30" s="9">
        <v>0</v>
      </c>
      <c r="M30" s="36">
        <f t="shared" si="1"/>
        <v>0</v>
      </c>
      <c r="N30" s="43">
        <f t="shared" si="4"/>
        <v>0</v>
      </c>
      <c r="O30" s="38">
        <f t="shared" si="2"/>
        <v>0</v>
      </c>
      <c r="P30" s="9">
        <v>0</v>
      </c>
      <c r="Q30" s="9">
        <v>0</v>
      </c>
      <c r="R30" s="9">
        <v>0</v>
      </c>
      <c r="S30" s="15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8">
        <f t="shared" si="3"/>
        <v>0</v>
      </c>
    </row>
    <row r="31" spans="1:29" ht="15.75">
      <c r="A31" s="31">
        <v>30</v>
      </c>
      <c r="B31" s="33">
        <v>0</v>
      </c>
      <c r="C31" s="33" t="s">
        <v>41</v>
      </c>
      <c r="D31" s="33" t="s">
        <v>55</v>
      </c>
      <c r="E31" s="31"/>
      <c r="F31" s="34">
        <v>1</v>
      </c>
      <c r="G31" s="34">
        <v>0</v>
      </c>
      <c r="H31" s="33">
        <v>0</v>
      </c>
      <c r="I31" s="33">
        <v>0</v>
      </c>
      <c r="J31" s="35">
        <v>0</v>
      </c>
      <c r="K31" s="35">
        <f t="shared" si="0"/>
        <v>0</v>
      </c>
      <c r="L31" s="9">
        <v>0</v>
      </c>
      <c r="M31" s="36">
        <f t="shared" si="1"/>
        <v>0</v>
      </c>
      <c r="N31" s="43">
        <f t="shared" si="4"/>
        <v>0</v>
      </c>
      <c r="O31" s="38">
        <f t="shared" si="2"/>
        <v>0</v>
      </c>
      <c r="P31" s="9">
        <v>0</v>
      </c>
      <c r="Q31" s="9">
        <v>0</v>
      </c>
      <c r="R31" s="9">
        <v>0</v>
      </c>
      <c r="S31" s="15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8">
        <f t="shared" si="3"/>
        <v>0</v>
      </c>
    </row>
    <row r="32" spans="1:29" ht="15.75">
      <c r="A32" s="39">
        <v>31</v>
      </c>
      <c r="B32" s="33">
        <v>0</v>
      </c>
      <c r="C32" s="33" t="s">
        <v>41</v>
      </c>
      <c r="D32" s="33" t="s">
        <v>55</v>
      </c>
      <c r="E32" s="31"/>
      <c r="F32" s="34">
        <v>1</v>
      </c>
      <c r="G32" s="34">
        <v>0</v>
      </c>
      <c r="H32" s="33">
        <v>0</v>
      </c>
      <c r="I32" s="33">
        <v>0</v>
      </c>
      <c r="J32" s="35">
        <v>0</v>
      </c>
      <c r="K32" s="35">
        <f t="shared" si="0"/>
        <v>0</v>
      </c>
      <c r="L32" s="9">
        <v>0</v>
      </c>
      <c r="M32" s="36">
        <f t="shared" si="1"/>
        <v>0</v>
      </c>
      <c r="N32" s="43">
        <f t="shared" si="4"/>
        <v>0</v>
      </c>
      <c r="O32" s="38">
        <f t="shared" si="2"/>
        <v>0</v>
      </c>
      <c r="P32" s="9">
        <v>0</v>
      </c>
      <c r="Q32" s="9">
        <v>0</v>
      </c>
      <c r="R32" s="9">
        <v>0</v>
      </c>
      <c r="S32" s="15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8">
        <f t="shared" si="3"/>
        <v>0</v>
      </c>
    </row>
    <row r="33" spans="1:29" s="23" customFormat="1" ht="15.75">
      <c r="A33" s="19"/>
      <c r="B33" s="20"/>
      <c r="C33" s="19"/>
      <c r="D33" s="19"/>
      <c r="E33" s="21"/>
      <c r="F33" s="19"/>
      <c r="G33" s="19"/>
      <c r="H33" s="19"/>
      <c r="I33" s="22">
        <f aca="true" t="shared" si="5" ref="I33:AC33">SUM(I2:I32)</f>
        <v>976899</v>
      </c>
      <c r="J33" s="22">
        <f t="shared" si="5"/>
        <v>0</v>
      </c>
      <c r="K33" s="22">
        <f t="shared" si="5"/>
        <v>166072</v>
      </c>
      <c r="L33" s="22">
        <f t="shared" si="5"/>
        <v>34200</v>
      </c>
      <c r="M33" s="22">
        <f t="shared" si="5"/>
        <v>5814</v>
      </c>
      <c r="N33" s="22">
        <f t="shared" si="5"/>
        <v>35051</v>
      </c>
      <c r="O33" s="22">
        <f t="shared" si="5"/>
        <v>68510</v>
      </c>
      <c r="P33" s="22">
        <f t="shared" si="5"/>
        <v>0</v>
      </c>
      <c r="Q33" s="22">
        <f t="shared" si="5"/>
        <v>700</v>
      </c>
      <c r="R33" s="22">
        <f t="shared" si="5"/>
        <v>0</v>
      </c>
      <c r="S33" s="22">
        <f t="shared" si="5"/>
        <v>75000</v>
      </c>
      <c r="T33" s="22">
        <f t="shared" si="5"/>
        <v>0</v>
      </c>
      <c r="U33" s="22">
        <f t="shared" si="5"/>
        <v>0</v>
      </c>
      <c r="V33" s="22">
        <f t="shared" si="5"/>
        <v>0</v>
      </c>
      <c r="W33" s="22">
        <f t="shared" si="5"/>
        <v>0</v>
      </c>
      <c r="X33" s="22">
        <f t="shared" si="5"/>
        <v>0</v>
      </c>
      <c r="Y33" s="22">
        <f t="shared" si="5"/>
        <v>0</v>
      </c>
      <c r="Z33" s="22">
        <f t="shared" si="5"/>
        <v>0</v>
      </c>
      <c r="AA33" s="22">
        <f t="shared" si="5"/>
        <v>0</v>
      </c>
      <c r="AB33" s="22">
        <f t="shared" si="5"/>
        <v>0</v>
      </c>
      <c r="AC33" s="22">
        <f t="shared" si="5"/>
        <v>1362246</v>
      </c>
    </row>
    <row r="34" spans="1:28" ht="15">
      <c r="A34" s="26"/>
      <c r="B34" s="57"/>
      <c r="C34" s="26"/>
      <c r="D34" s="26"/>
      <c r="E34" s="58"/>
      <c r="F34" s="26"/>
      <c r="G34" s="26"/>
      <c r="H34" s="26"/>
      <c r="I34" s="26"/>
      <c r="J34" s="26"/>
      <c r="K34" s="26"/>
      <c r="L34" s="26"/>
      <c r="M34" s="26"/>
      <c r="N34" s="59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</sheetData>
  <sheetProtection/>
  <printOptions/>
  <pageMargins left="0.2" right="0.05" top="0.3" bottom="0.2" header="0.2" footer="0.21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Admin</cp:lastModifiedBy>
  <cp:lastPrinted>2020-01-21T06:38:43Z</cp:lastPrinted>
  <dcterms:created xsi:type="dcterms:W3CDTF">2018-02-15T11:23:43Z</dcterms:created>
  <dcterms:modified xsi:type="dcterms:W3CDTF">2020-02-03T08:34:44Z</dcterms:modified>
  <cp:category/>
  <cp:version/>
  <cp:contentType/>
  <cp:contentStatus/>
</cp:coreProperties>
</file>